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51BNU---WI01\BDX_BNU_GSBDD\GSBNU_PRIVE\3_DCS\3_BSM\2_ACHATS-FINANCES\CPP\PRESCRIPTION\MARCHES\CONVENTIONS ET MARCHES\Nettoyage locaux\PFC\"/>
    </mc:Choice>
  </mc:AlternateContent>
  <bookViews>
    <workbookView xWindow="0" yWindow="0" windowWidth="20490" windowHeight="6795"/>
  </bookViews>
  <sheets>
    <sheet name="1.2a Nature et Fréquence" sheetId="10" r:id="rId1"/>
    <sheet name="1.2b Monographie" sheetId="1" r:id="rId2"/>
    <sheet name="1.2c VITRERI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4" i="1"/>
  <c r="I48" i="1"/>
  <c r="I37" i="1"/>
  <c r="I27" i="1"/>
  <c r="I12" i="1"/>
  <c r="E4" i="1" l="1"/>
  <c r="F5" i="1"/>
  <c r="F6" i="1"/>
  <c r="F7" i="1"/>
  <c r="F4" i="1"/>
  <c r="D4" i="1" s="1"/>
  <c r="E5" i="1"/>
  <c r="D5" i="1" s="1"/>
  <c r="E6" i="1"/>
  <c r="E7" i="1"/>
  <c r="D7" i="1" s="1"/>
  <c r="G8" i="1"/>
  <c r="D6" i="1" l="1"/>
  <c r="D8" i="1" s="1"/>
  <c r="F8" i="1"/>
  <c r="L9" i="1"/>
  <c r="L8" i="1"/>
  <c r="L7" i="1"/>
  <c r="L6" i="1"/>
  <c r="L5" i="1"/>
  <c r="L4" i="1"/>
  <c r="E8" i="1" l="1"/>
  <c r="C8" i="2" l="1"/>
  <c r="D8" i="2"/>
  <c r="B8" i="2"/>
</calcChain>
</file>

<file path=xl/comments1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comments2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sharedStrings.xml><?xml version="1.0" encoding="utf-8"?>
<sst xmlns="http://schemas.openxmlformats.org/spreadsheetml/2006/main" count="406" uniqueCount="139">
  <si>
    <t xml:space="preserve">TYPE </t>
  </si>
  <si>
    <t>SURFACE :</t>
  </si>
  <si>
    <t>m²</t>
  </si>
  <si>
    <t>Dénomination générale</t>
  </si>
  <si>
    <t xml:space="preserve">nom de la pièce </t>
  </si>
  <si>
    <t>surface M²</t>
  </si>
  <si>
    <t>Type de sol</t>
  </si>
  <si>
    <t>Fréquence</t>
  </si>
  <si>
    <t>Lavabos</t>
  </si>
  <si>
    <t>WC</t>
  </si>
  <si>
    <t>Douches</t>
  </si>
  <si>
    <t>Urinoirs</t>
  </si>
  <si>
    <t>Miroirs</t>
  </si>
  <si>
    <t>C</t>
  </si>
  <si>
    <t>COULOIR/HALL/ESCALIER</t>
  </si>
  <si>
    <t>HALL ENTREE ACCUEIL</t>
  </si>
  <si>
    <t>Carrelage</t>
  </si>
  <si>
    <t>S</t>
  </si>
  <si>
    <t>SANITAIRES</t>
  </si>
  <si>
    <t>DOUCHES</t>
  </si>
  <si>
    <t>COULOIR/ESCALIER/PALIERS</t>
  </si>
  <si>
    <t>SALLE DE CONVIVIALITE</t>
  </si>
  <si>
    <t>H</t>
  </si>
  <si>
    <t>NOM DU BATIMENT</t>
  </si>
  <si>
    <t>Surface sans nacelle</t>
  </si>
  <si>
    <t xml:space="preserve">Surface avec nacelle </t>
  </si>
  <si>
    <t>Point particulier / commentaire</t>
  </si>
  <si>
    <t xml:space="preserve">TOTAL </t>
  </si>
  <si>
    <t>BATIMENT N°  BCC 051</t>
  </si>
  <si>
    <t>BATIMENT N°  BCC 049</t>
  </si>
  <si>
    <t>LINGERIE BUANDERIE</t>
  </si>
  <si>
    <t>BATIMENT N° BCC  051</t>
  </si>
  <si>
    <t>V</t>
  </si>
  <si>
    <t>BATIMENT N°  BCC 257</t>
  </si>
  <si>
    <t xml:space="preserve"> n° de pièce  / étage</t>
  </si>
  <si>
    <t>SAS</t>
  </si>
  <si>
    <t>DEGAGEMENT</t>
  </si>
  <si>
    <t>BATIMENT N°  BCC 531</t>
  </si>
  <si>
    <t>hebdomadaire</t>
  </si>
  <si>
    <t>Thermoplastique</t>
  </si>
  <si>
    <t>TYPE S (sanitaires, douches, lavabos, vestiaires avec point d'eau)</t>
  </si>
  <si>
    <t>Description de la prestation forfaitaire</t>
  </si>
  <si>
    <t>Q</t>
  </si>
  <si>
    <t>M</t>
  </si>
  <si>
    <t>Aération des locaux si possibilité</t>
  </si>
  <si>
    <t>X</t>
  </si>
  <si>
    <t xml:space="preserve">Vidage des poubelles tout venant et des containers féminins (respect du tri sélectif s'il est mis en place sur le site), collecte et évacuation et changement des sacs si nécessaire </t>
  </si>
  <si>
    <t>Balayage et lavage des sols carrelés avec un produit détergent désinfectant rémanent</t>
  </si>
  <si>
    <t>Nettoyage et désinfection balayette WC</t>
  </si>
  <si>
    <t>Détartrage bac et porte douche, wc, urinoir, lavabos et cuves à laver</t>
  </si>
  <si>
    <t>Fermeture des fenêtres, portes, extinction des lumières en fin de prestation</t>
  </si>
  <si>
    <t>Lavage des surfaces murales et des parois séparatrices</t>
  </si>
  <si>
    <t>Lavage des miroirs et dépoussiérage des appliques luminaires</t>
  </si>
  <si>
    <t>Enlèvement des toiles d'araignée</t>
  </si>
  <si>
    <t>Au fur et à mesure de leur apparition</t>
  </si>
  <si>
    <t>Nettoyage intérieur des cabines d’ascenseur ;</t>
  </si>
  <si>
    <t xml:space="preserve">Nota : </t>
  </si>
  <si>
    <t>Les toiles d’araignées seront éliminées au fur et à mesure de leur apparition.</t>
  </si>
  <si>
    <t>La fermeture des fenêtres, portes, extinction des lumières se fera en fin des prestations</t>
  </si>
  <si>
    <t xml:space="preserve"> TYPE V (locaux vie, salle détente, permanence)</t>
  </si>
  <si>
    <t>BM</t>
  </si>
  <si>
    <t>Ramassage à vue et enlèvement des déchets au sol</t>
  </si>
  <si>
    <t>Lavage et désinfection des éviers, lavabos, de la robinetterie et des carrelages muraux accessibles, accessoires et points de contact</t>
  </si>
  <si>
    <t xml:space="preserve">lavage après aspiration ou balayage préalable </t>
  </si>
  <si>
    <t>TYPE C (communs, circulations, halls, couloirs, escaliers)</t>
  </si>
  <si>
    <t>A vue</t>
  </si>
  <si>
    <t xml:space="preserve">Enlèvement des toiles d'araignée </t>
  </si>
  <si>
    <t>Détachage ponctuel des sols</t>
  </si>
  <si>
    <t>lavage après aspiration ou balayage préalable des sols</t>
  </si>
  <si>
    <t>lavage marche et contremarche des escaliers, rampe, main courante et  dépoussièrage garde corp</t>
  </si>
  <si>
    <t>Aspiration des sols textiles</t>
  </si>
  <si>
    <t xml:space="preserve">Approvisionnement des appareils distributeurs en savon, essuie-mains, papiers toilettes, pastilles urinoirs, désodorisants; </t>
  </si>
  <si>
    <t xml:space="preserve">Nettoyage et désinfection des cuvettes WC, des abattants et des couvercles, des urinoirs  </t>
  </si>
  <si>
    <t xml:space="preserve">Vidage des poubelles tout venant (respect du tri sélectif s'il est mis en place sur le site), collecte et évacuation et changement des sacs si nécessaire </t>
  </si>
  <si>
    <t>B</t>
  </si>
  <si>
    <t>HALL ENTREE ACCUEIL/COULOIRS</t>
  </si>
  <si>
    <t>VITRERIE SURFACE TOTALE</t>
  </si>
  <si>
    <t xml:space="preserve">*Les points de contact inclus dans la prestation de nettoyage sont : </t>
  </si>
  <si>
    <t>-  les poignées de portes et le contour de la poignée sur la porte</t>
  </si>
  <si>
    <t xml:space="preserve">- les divers distributeurs (essuie-mains, papier hygiènique, distributeurs de savon) </t>
  </si>
  <si>
    <t>- les interrupteurs.</t>
  </si>
  <si>
    <t>Uniquement extérieur</t>
  </si>
  <si>
    <t>TYPE B (bureaux, locaux techniques, vestiaires sans point d'eau)</t>
  </si>
  <si>
    <t xml:space="preserve">Vidage des poubelles PAPIER (respect du tri sélectif s'il est mis en place sur le site), collecte, évacuation, changement du sac si nécessaire. </t>
  </si>
  <si>
    <t xml:space="preserve">Vidage des poubelles TOUT VENANT  (respect du tri sélectif s'il est mis en place sur le site), collecte et évacuation, changement des sacs si nécessaire. </t>
  </si>
  <si>
    <t xml:space="preserve">nettoyage désinfection lavabos robinetterie, tablettes, douche, accessoires et points de contact * dépoussiérage distributeurs </t>
  </si>
  <si>
    <t>Dépoussiérage et nettoyage des tapis brosse et paillassons des halls d'entrée et aspiration de leur fosse</t>
  </si>
  <si>
    <t xml:space="preserve">EFFECTIF : 34 OCCUPANTS </t>
  </si>
  <si>
    <t xml:space="preserve">EFFECTIF : 28 OCCUPANTS </t>
  </si>
  <si>
    <t xml:space="preserve">EFFECTIF : 16 OCCUPANTS </t>
  </si>
  <si>
    <t xml:space="preserve">EFFECTIF : 27 OCCUPANTS </t>
  </si>
  <si>
    <t>Balayage des perrons et zones d'accés extérieures des halls d'entrée</t>
  </si>
  <si>
    <t>nettoyage des abords extérieurs et vidage des cendriers extérieurs</t>
  </si>
  <si>
    <t xml:space="preserve">Balayage humide des sols </t>
  </si>
  <si>
    <t>DENOMINATION GENERALE</t>
  </si>
  <si>
    <t>TYPE</t>
  </si>
  <si>
    <t>SURFACE TOTAL PAR SEGMENT</t>
  </si>
  <si>
    <t xml:space="preserve">Surface en prestation quotidienne </t>
  </si>
  <si>
    <t xml:space="preserve">Surface en prestation hebdomadaire </t>
  </si>
  <si>
    <t>REPARTITION SANITAIRES</t>
  </si>
  <si>
    <t>TOTAL LAVABO</t>
  </si>
  <si>
    <t>TOTAL WC</t>
  </si>
  <si>
    <t>Hebdomadaire</t>
  </si>
  <si>
    <t>TOTAL DOUCHE</t>
  </si>
  <si>
    <t>TOTAL URINOIR</t>
  </si>
  <si>
    <t>Mensuel</t>
  </si>
  <si>
    <t>ESPACE VIE/DETENTE</t>
  </si>
  <si>
    <t>SURFACE TOTALE</t>
  </si>
  <si>
    <t>quotidienne</t>
  </si>
  <si>
    <t>LOCAUX TECHNIQUES</t>
  </si>
  <si>
    <t>TOTAL MIROIRS</t>
  </si>
  <si>
    <t>TOTAL CONT.FEM</t>
  </si>
  <si>
    <t>Q = Quotidien (lundi au vendredi inclus), BH = bihebdomadaire (lundi et jeudi),H = hebdomadaire, BM = tous les 15 jours, M = Mensuel, T = Trimestriel, S = semestriel, A= annuel</t>
  </si>
  <si>
    <t>BH</t>
  </si>
  <si>
    <t xml:space="preserve">POSTE 1 - CAMP DE SOUGE MARTIGNAS - Sous Poste 1.2  - Bâtiments cadres </t>
  </si>
  <si>
    <t xml:space="preserve">POSTE 1 - CAMP DE SOUGE MARTIGNAS
 Sous Poste 1.2  - Bâtiments cadres </t>
  </si>
  <si>
    <t xml:space="preserve">Surface en prestation bihebdomadaire </t>
  </si>
  <si>
    <t>RDC</t>
  </si>
  <si>
    <t>rdc droite</t>
  </si>
  <si>
    <t>rdc gauche</t>
  </si>
  <si>
    <t>1er étage droite</t>
  </si>
  <si>
    <t>1er étage gauche</t>
  </si>
  <si>
    <t>1er étage</t>
  </si>
  <si>
    <t>1er étage pièce 29</t>
  </si>
  <si>
    <t>RDC pièce n° 32</t>
  </si>
  <si>
    <t>1er étage pièce n° 33</t>
  </si>
  <si>
    <t>1er étage pièce n° 18</t>
  </si>
  <si>
    <t>1er étage pièce n° 19</t>
  </si>
  <si>
    <t>RDC pièce n° 4</t>
  </si>
  <si>
    <t xml:space="preserve">RDC </t>
  </si>
  <si>
    <t>RDC pièce n° 12</t>
  </si>
  <si>
    <t>1er étage pièce n° 32</t>
  </si>
  <si>
    <t xml:space="preserve">BLOCS SANITAIRE </t>
  </si>
  <si>
    <t>BLOCS SANITAIRE</t>
  </si>
  <si>
    <t>bihebdomadaire</t>
  </si>
  <si>
    <t>Cont.Fém</t>
  </si>
  <si>
    <t>RDC + pièce 34</t>
  </si>
  <si>
    <t>PALIER + SAS</t>
  </si>
  <si>
    <t xml:space="preserve">POSTE 4 - CAMP DE SOUGE MARTIGNAS
Bâtiments cadres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</si>
</sst>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Marianne"/>
      <family val="3"/>
    </font>
    <font>
      <b/>
      <sz val="11"/>
      <color indexed="8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i/>
      <sz val="11"/>
      <color theme="1"/>
      <name val="Marianne"/>
      <family val="3"/>
    </font>
    <font>
      <sz val="22"/>
      <name val="Marianne"/>
      <family val="3"/>
    </font>
    <font>
      <sz val="11"/>
      <color theme="9" tint="-0.249977111117893"/>
      <name val="Marianne"/>
      <family val="3"/>
    </font>
    <font>
      <b/>
      <sz val="11"/>
      <color theme="9" tint="-0.249977111117893"/>
      <name val="Marianne"/>
      <family val="3"/>
    </font>
    <font>
      <sz val="11"/>
      <color rgb="FF00B050"/>
      <name val="Marianne"/>
      <family val="3"/>
    </font>
    <font>
      <b/>
      <sz val="11"/>
      <color theme="1"/>
      <name val="Arial"/>
      <family val="2"/>
    </font>
    <font>
      <b/>
      <u/>
      <sz val="11"/>
      <color rgb="FFFF0000"/>
      <name val="Marianne"/>
      <family val="3"/>
    </font>
    <font>
      <b/>
      <sz val="11"/>
      <color rgb="FF000000"/>
      <name val="Marianne"/>
      <family val="3"/>
    </font>
    <font>
      <sz val="12"/>
      <name val="Marianne"/>
      <family val="3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24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double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/>
      <bottom style="hair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/>
      <bottom style="hair">
        <color theme="9" tint="-0.2499465926084170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thick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thick">
        <color theme="9" tint="-0.24994659260841701"/>
      </bottom>
      <diagonal/>
    </border>
    <border>
      <left style="medium">
        <color theme="9" tint="-0.24994659260841701"/>
      </left>
      <right/>
      <top style="double">
        <color theme="9" tint="-0.24994659260841701"/>
      </top>
      <bottom style="hair">
        <color theme="9" tint="-0.24994659260841701"/>
      </bottom>
      <diagonal/>
    </border>
    <border>
      <left/>
      <right/>
      <top style="double">
        <color theme="9" tint="-0.24994659260841701"/>
      </top>
      <bottom style="hair">
        <color theme="9" tint="-0.24994659260841701"/>
      </bottom>
      <diagonal/>
    </border>
    <border>
      <left/>
      <right style="medium">
        <color theme="9" tint="-0.24994659260841701"/>
      </right>
      <top style="double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/>
      <top style="hair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9" tint="-0.24994659260841701"/>
      </top>
      <bottom style="hair">
        <color theme="9" tint="-0.24994659260841701"/>
      </bottom>
      <diagonal/>
    </border>
    <border>
      <left/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/>
      <top style="hair">
        <color theme="9" tint="-0.24994659260841701"/>
      </top>
      <bottom style="double">
        <color theme="9" tint="-0.24994659260841701"/>
      </bottom>
      <diagonal/>
    </border>
    <border>
      <left/>
      <right/>
      <top style="hair">
        <color theme="9" tint="-0.24994659260841701"/>
      </top>
      <bottom style="double">
        <color theme="9" tint="-0.24994659260841701"/>
      </bottom>
      <diagonal/>
    </border>
    <border>
      <left/>
      <right style="medium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thin">
        <color auto="1"/>
      </left>
      <right/>
      <top style="double">
        <color auto="1"/>
      </top>
      <bottom style="hair">
        <color theme="9" tint="-0.24994659260841701"/>
      </bottom>
      <diagonal/>
    </border>
    <border>
      <left/>
      <right/>
      <top style="double">
        <color auto="1"/>
      </top>
      <bottom style="hair">
        <color theme="9" tint="-0.24994659260841701"/>
      </bottom>
      <diagonal/>
    </border>
    <border>
      <left/>
      <right style="thin">
        <color auto="1"/>
      </right>
      <top style="double">
        <color auto="1"/>
      </top>
      <bottom style="hair">
        <color theme="9" tint="-0.2499465926084170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3" borderId="1" xfId="0" applyFill="1" applyBorder="1"/>
    <xf numFmtId="0" fontId="2" fillId="3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7" fillId="4" borderId="1" xfId="0" applyFont="1" applyFill="1" applyBorder="1"/>
    <xf numFmtId="0" fontId="7" fillId="4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/>
    </xf>
    <xf numFmtId="0" fontId="4" fillId="7" borderId="22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 indent="4"/>
    </xf>
    <xf numFmtId="49" fontId="16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 wrapText="1"/>
    </xf>
    <xf numFmtId="0" fontId="18" fillId="2" borderId="4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" fillId="8" borderId="46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2" fontId="1" fillId="0" borderId="5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/>
    </xf>
    <xf numFmtId="0" fontId="19" fillId="0" borderId="0" xfId="0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/>
    </xf>
    <xf numFmtId="0" fontId="7" fillId="4" borderId="2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0" xfId="0" applyFont="1" applyFill="1"/>
    <xf numFmtId="0" fontId="7" fillId="3" borderId="2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6" borderId="24" xfId="0" applyNumberFormat="1" applyFont="1" applyFill="1" applyBorder="1" applyAlignment="1">
      <alignment horizontal="center" vertical="center" wrapText="1"/>
    </xf>
    <xf numFmtId="0" fontId="8" fillId="6" borderId="25" xfId="0" applyNumberFormat="1" applyFont="1" applyFill="1" applyBorder="1" applyAlignment="1">
      <alignment horizontal="center" vertical="center" wrapText="1"/>
    </xf>
    <xf numFmtId="0" fontId="8" fillId="6" borderId="26" xfId="0" applyNumberFormat="1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4" fillId="6" borderId="33" xfId="0" applyNumberFormat="1" applyFont="1" applyFill="1" applyBorder="1" applyAlignment="1">
      <alignment horizontal="center" vertical="center" wrapText="1"/>
    </xf>
    <xf numFmtId="0" fontId="14" fillId="6" borderId="34" xfId="0" applyNumberFormat="1" applyFont="1" applyFill="1" applyBorder="1" applyAlignment="1">
      <alignment horizontal="center" vertical="center" wrapText="1"/>
    </xf>
    <xf numFmtId="0" fontId="14" fillId="6" borderId="35" xfId="0" applyNumberFormat="1" applyFont="1" applyFill="1" applyBorder="1" applyAlignment="1">
      <alignment horizontal="center" vertical="center" wrapText="1"/>
    </xf>
    <xf numFmtId="0" fontId="25" fillId="5" borderId="6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0" fillId="5" borderId="57" xfId="0" applyFont="1" applyFill="1" applyBorder="1" applyAlignment="1">
      <alignment horizontal="center" vertical="center"/>
    </xf>
    <xf numFmtId="0" fontId="21" fillId="0" borderId="56" xfId="0" applyFont="1" applyFill="1" applyBorder="1" applyAlignment="1">
      <alignment horizontal="left" vertical="center"/>
    </xf>
    <xf numFmtId="0" fontId="21" fillId="0" borderId="51" xfId="0" applyFont="1" applyFill="1" applyBorder="1" applyAlignment="1">
      <alignment horizontal="left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9" fillId="0" borderId="52" xfId="0" applyFont="1" applyFill="1" applyBorder="1" applyAlignment="1">
      <alignment horizontal="center" vertical="center"/>
    </xf>
    <xf numFmtId="0" fontId="19" fillId="0" borderId="53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1" fillId="0" borderId="54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45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25" fillId="5" borderId="2" xfId="0" applyFont="1" applyFill="1" applyBorder="1" applyAlignment="1">
      <alignment horizontal="center" vertical="center" wrapText="1"/>
    </xf>
    <xf numFmtId="0" fontId="25" fillId="5" borderId="58" xfId="0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0</xdr:rowOff>
    </xdr:from>
    <xdr:to>
      <xdr:col>0</xdr:col>
      <xdr:colOff>819150</xdr:colOff>
      <xdr:row>0</xdr:row>
      <xdr:rowOff>638175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0"/>
          <a:ext cx="647701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0</xdr:rowOff>
    </xdr:from>
    <xdr:to>
      <xdr:col>1</xdr:col>
      <xdr:colOff>476250</xdr:colOff>
      <xdr:row>0</xdr:row>
      <xdr:rowOff>619125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4" y="0"/>
          <a:ext cx="571501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0</xdr:rowOff>
    </xdr:from>
    <xdr:to>
      <xdr:col>0</xdr:col>
      <xdr:colOff>609600</xdr:colOff>
      <xdr:row>0</xdr:row>
      <xdr:rowOff>428625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0"/>
          <a:ext cx="438151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activeCell="A61" sqref="A61"/>
    </sheetView>
  </sheetViews>
  <sheetFormatPr baseColWidth="10" defaultColWidth="11.42578125" defaultRowHeight="18" x14ac:dyDescent="0.25"/>
  <cols>
    <col min="1" max="1" width="64" style="8" customWidth="1"/>
    <col min="2" max="2" width="11.42578125" style="8"/>
    <col min="3" max="3" width="11.42578125" style="59"/>
    <col min="4" max="5" width="11.42578125" style="8"/>
    <col min="6" max="6" width="11.5703125" style="8" bestFit="1" customWidth="1"/>
    <col min="7" max="16384" width="11.42578125" style="27"/>
  </cols>
  <sheetData>
    <row r="1" spans="1:6" customFormat="1" ht="57" customHeight="1" x14ac:dyDescent="0.25">
      <c r="A1" s="129" t="s">
        <v>115</v>
      </c>
      <c r="B1" s="130"/>
      <c r="C1" s="130"/>
      <c r="D1" s="130"/>
      <c r="E1" s="130"/>
      <c r="F1" s="130"/>
    </row>
    <row r="2" spans="1:6" ht="19.5" thickBot="1" x14ac:dyDescent="0.3">
      <c r="A2" s="80"/>
      <c r="B2" s="80"/>
      <c r="C2" s="80"/>
      <c r="D2" s="80"/>
      <c r="E2" s="80"/>
      <c r="F2" s="80"/>
    </row>
    <row r="3" spans="1:6" ht="36.75" thickTop="1" x14ac:dyDescent="0.25">
      <c r="A3" s="30" t="s">
        <v>82</v>
      </c>
      <c r="B3" s="120" t="s">
        <v>7</v>
      </c>
      <c r="C3" s="121"/>
      <c r="D3" s="121"/>
      <c r="E3" s="121"/>
      <c r="F3" s="122"/>
    </row>
    <row r="4" spans="1:6" ht="26.25" customHeight="1" thickBot="1" x14ac:dyDescent="0.3">
      <c r="A4" s="37" t="s">
        <v>41</v>
      </c>
      <c r="B4" s="38" t="s">
        <v>42</v>
      </c>
      <c r="C4" s="38" t="s">
        <v>113</v>
      </c>
      <c r="D4" s="38" t="s">
        <v>22</v>
      </c>
      <c r="E4" s="38" t="s">
        <v>60</v>
      </c>
      <c r="F4" s="38" t="s">
        <v>43</v>
      </c>
    </row>
    <row r="5" spans="1:6" ht="25.5" customHeight="1" thickTop="1" x14ac:dyDescent="0.25">
      <c r="A5" s="60" t="s">
        <v>44</v>
      </c>
      <c r="B5" s="61"/>
      <c r="C5" s="69"/>
      <c r="D5" s="61" t="s">
        <v>45</v>
      </c>
      <c r="E5" s="62"/>
      <c r="F5" s="62"/>
    </row>
    <row r="6" spans="1:6" ht="54" x14ac:dyDescent="0.25">
      <c r="A6" s="31" t="s">
        <v>83</v>
      </c>
      <c r="B6" s="32"/>
      <c r="C6" s="32"/>
      <c r="D6" s="32" t="s">
        <v>45</v>
      </c>
      <c r="E6" s="32"/>
      <c r="F6" s="32"/>
    </row>
    <row r="7" spans="1:6" x14ac:dyDescent="0.25">
      <c r="A7" s="31" t="s">
        <v>93</v>
      </c>
      <c r="B7" s="32"/>
      <c r="C7" s="32"/>
      <c r="D7" s="32" t="s">
        <v>45</v>
      </c>
      <c r="E7" s="63"/>
      <c r="F7" s="63"/>
    </row>
    <row r="8" spans="1:6" x14ac:dyDescent="0.25">
      <c r="A8" s="64" t="s">
        <v>70</v>
      </c>
      <c r="B8" s="32"/>
      <c r="C8" s="32"/>
      <c r="D8" s="32" t="s">
        <v>45</v>
      </c>
      <c r="E8" s="63"/>
      <c r="F8" s="63"/>
    </row>
    <row r="9" spans="1:6" x14ac:dyDescent="0.25">
      <c r="A9" s="64" t="s">
        <v>67</v>
      </c>
      <c r="B9" s="65"/>
      <c r="C9" s="65"/>
      <c r="D9" s="32" t="s">
        <v>45</v>
      </c>
      <c r="E9" s="32"/>
      <c r="F9" s="32"/>
    </row>
    <row r="10" spans="1:6" ht="18.75" thickBot="1" x14ac:dyDescent="0.3">
      <c r="A10" s="66" t="s">
        <v>63</v>
      </c>
      <c r="B10" s="67"/>
      <c r="C10" s="67"/>
      <c r="D10" s="68" t="s">
        <v>45</v>
      </c>
      <c r="E10" s="67"/>
      <c r="F10" s="67"/>
    </row>
    <row r="11" spans="1:6" ht="19.5" thickTop="1" thickBot="1" x14ac:dyDescent="0.3">
      <c r="A11" s="21"/>
      <c r="B11" s="22"/>
      <c r="C11" s="18"/>
      <c r="D11" s="18"/>
      <c r="E11" s="18"/>
      <c r="F11" s="23"/>
    </row>
    <row r="12" spans="1:6" ht="21.75" customHeight="1" thickTop="1" x14ac:dyDescent="0.25">
      <c r="A12" s="30" t="s">
        <v>64</v>
      </c>
      <c r="B12" s="120" t="s">
        <v>7</v>
      </c>
      <c r="C12" s="121"/>
      <c r="D12" s="121"/>
      <c r="E12" s="121"/>
      <c r="F12" s="122"/>
    </row>
    <row r="13" spans="1:6" ht="31.5" customHeight="1" thickBot="1" x14ac:dyDescent="0.3">
      <c r="A13" s="33" t="s">
        <v>41</v>
      </c>
      <c r="B13" s="34" t="s">
        <v>42</v>
      </c>
      <c r="C13" s="38" t="s">
        <v>113</v>
      </c>
      <c r="D13" s="34" t="s">
        <v>22</v>
      </c>
      <c r="E13" s="34" t="s">
        <v>60</v>
      </c>
      <c r="F13" s="34" t="s">
        <v>43</v>
      </c>
    </row>
    <row r="14" spans="1:6" ht="29.25" customHeight="1" x14ac:dyDescent="0.25">
      <c r="A14" s="60" t="s">
        <v>61</v>
      </c>
      <c r="B14" s="131" t="s">
        <v>65</v>
      </c>
      <c r="C14" s="131"/>
      <c r="D14" s="131"/>
      <c r="E14" s="131"/>
      <c r="F14" s="131"/>
    </row>
    <row r="15" spans="1:6" ht="54" x14ac:dyDescent="0.25">
      <c r="A15" s="31" t="s">
        <v>84</v>
      </c>
      <c r="B15" s="32"/>
      <c r="C15" s="32"/>
      <c r="D15" s="32" t="s">
        <v>45</v>
      </c>
      <c r="E15" s="32"/>
      <c r="F15" s="32"/>
    </row>
    <row r="16" spans="1:6" x14ac:dyDescent="0.25">
      <c r="A16" s="31" t="s">
        <v>66</v>
      </c>
      <c r="B16" s="132" t="s">
        <v>54</v>
      </c>
      <c r="C16" s="133"/>
      <c r="D16" s="133"/>
      <c r="E16" s="133"/>
      <c r="F16" s="134"/>
    </row>
    <row r="17" spans="1:6" x14ac:dyDescent="0.25">
      <c r="A17" s="70" t="s">
        <v>55</v>
      </c>
      <c r="B17" s="32"/>
      <c r="C17" s="32"/>
      <c r="D17" s="32" t="s">
        <v>45</v>
      </c>
      <c r="E17" s="49"/>
      <c r="F17" s="49"/>
    </row>
    <row r="18" spans="1:6" ht="36" x14ac:dyDescent="0.25">
      <c r="A18" s="31" t="s">
        <v>91</v>
      </c>
      <c r="B18" s="32"/>
      <c r="C18" s="32" t="s">
        <v>45</v>
      </c>
      <c r="D18" s="32"/>
      <c r="E18" s="32"/>
      <c r="F18" s="32"/>
    </row>
    <row r="19" spans="1:6" x14ac:dyDescent="0.25">
      <c r="A19" s="64" t="s">
        <v>67</v>
      </c>
      <c r="B19" s="65"/>
      <c r="C19" s="65"/>
      <c r="D19" s="65" t="s">
        <v>45</v>
      </c>
      <c r="E19" s="65"/>
      <c r="F19" s="32"/>
    </row>
    <row r="20" spans="1:6" ht="36" x14ac:dyDescent="0.25">
      <c r="A20" s="64" t="s">
        <v>92</v>
      </c>
      <c r="B20" s="65"/>
      <c r="C20" s="65" t="s">
        <v>45</v>
      </c>
      <c r="D20" s="65"/>
      <c r="E20" s="65"/>
      <c r="F20" s="32"/>
    </row>
    <row r="21" spans="1:6" ht="30" customHeight="1" x14ac:dyDescent="0.25">
      <c r="A21" s="64" t="s">
        <v>86</v>
      </c>
      <c r="B21" s="65"/>
      <c r="C21" s="65"/>
      <c r="D21" s="65" t="s">
        <v>45</v>
      </c>
      <c r="E21" s="65"/>
      <c r="F21" s="32"/>
    </row>
    <row r="22" spans="1:6" ht="21" customHeight="1" x14ac:dyDescent="0.25">
      <c r="A22" s="71" t="s">
        <v>68</v>
      </c>
      <c r="B22" s="65"/>
      <c r="C22" s="65" t="s">
        <v>45</v>
      </c>
      <c r="D22" s="65"/>
      <c r="E22" s="65"/>
      <c r="F22" s="32"/>
    </row>
    <row r="23" spans="1:6" ht="47.25" customHeight="1" thickBot="1" x14ac:dyDescent="0.3">
      <c r="A23" s="72" t="s">
        <v>69</v>
      </c>
      <c r="B23" s="73"/>
      <c r="C23" s="73" t="s">
        <v>45</v>
      </c>
      <c r="D23" s="73"/>
      <c r="E23" s="73"/>
      <c r="F23" s="73"/>
    </row>
    <row r="24" spans="1:6" ht="19.5" thickTop="1" thickBot="1" x14ac:dyDescent="0.3">
      <c r="A24" s="24"/>
      <c r="B24" s="25"/>
      <c r="C24" s="26"/>
      <c r="D24" s="26"/>
      <c r="E24" s="26"/>
      <c r="F24" s="26"/>
    </row>
    <row r="25" spans="1:6" ht="36.75" thickTop="1" x14ac:dyDescent="0.25">
      <c r="A25" s="30" t="s">
        <v>40</v>
      </c>
      <c r="B25" s="120" t="s">
        <v>7</v>
      </c>
      <c r="C25" s="121"/>
      <c r="D25" s="121"/>
      <c r="E25" s="121"/>
      <c r="F25" s="122"/>
    </row>
    <row r="26" spans="1:6" ht="27" customHeight="1" thickBot="1" x14ac:dyDescent="0.3">
      <c r="A26" s="33" t="s">
        <v>41</v>
      </c>
      <c r="B26" s="34" t="s">
        <v>42</v>
      </c>
      <c r="C26" s="38" t="s">
        <v>113</v>
      </c>
      <c r="D26" s="34" t="s">
        <v>22</v>
      </c>
      <c r="E26" s="34" t="s">
        <v>60</v>
      </c>
      <c r="F26" s="34" t="s">
        <v>43</v>
      </c>
    </row>
    <row r="27" spans="1:6" x14ac:dyDescent="0.25">
      <c r="A27" s="60" t="s">
        <v>44</v>
      </c>
      <c r="B27" s="61" t="s">
        <v>45</v>
      </c>
      <c r="C27" s="69"/>
      <c r="D27" s="61"/>
      <c r="E27" s="61"/>
      <c r="F27" s="61"/>
    </row>
    <row r="28" spans="1:6" ht="54" x14ac:dyDescent="0.25">
      <c r="A28" s="31" t="s">
        <v>71</v>
      </c>
      <c r="B28" s="32" t="s">
        <v>45</v>
      </c>
      <c r="C28" s="32"/>
      <c r="D28" s="32"/>
      <c r="E28" s="32"/>
      <c r="F28" s="32"/>
    </row>
    <row r="29" spans="1:6" ht="72" x14ac:dyDescent="0.25">
      <c r="A29" s="31" t="s">
        <v>46</v>
      </c>
      <c r="B29" s="32" t="s">
        <v>45</v>
      </c>
      <c r="C29" s="32"/>
      <c r="D29" s="32"/>
      <c r="E29" s="32"/>
      <c r="F29" s="32"/>
    </row>
    <row r="30" spans="1:6" ht="36" x14ac:dyDescent="0.25">
      <c r="A30" s="31" t="s">
        <v>47</v>
      </c>
      <c r="B30" s="32" t="s">
        <v>45</v>
      </c>
      <c r="C30" s="32"/>
      <c r="D30" s="32"/>
      <c r="E30" s="32"/>
      <c r="F30" s="32"/>
    </row>
    <row r="31" spans="1:6" ht="24" customHeight="1" x14ac:dyDescent="0.25">
      <c r="A31" s="31" t="s">
        <v>48</v>
      </c>
      <c r="B31" s="32"/>
      <c r="C31" s="32"/>
      <c r="D31" s="32" t="s">
        <v>45</v>
      </c>
      <c r="E31" s="32"/>
      <c r="F31" s="32"/>
    </row>
    <row r="32" spans="1:6" ht="36" x14ac:dyDescent="0.25">
      <c r="A32" s="31" t="s">
        <v>72</v>
      </c>
      <c r="B32" s="32" t="s">
        <v>45</v>
      </c>
      <c r="C32" s="32"/>
      <c r="D32" s="32"/>
      <c r="E32" s="32"/>
      <c r="F32" s="32"/>
    </row>
    <row r="33" spans="1:6" ht="54" x14ac:dyDescent="0.25">
      <c r="A33" s="31" t="s">
        <v>85</v>
      </c>
      <c r="B33" s="32" t="s">
        <v>45</v>
      </c>
      <c r="C33" s="32"/>
      <c r="D33" s="32"/>
      <c r="E33" s="32"/>
      <c r="F33" s="32"/>
    </row>
    <row r="34" spans="1:6" ht="36" x14ac:dyDescent="0.25">
      <c r="A34" s="31" t="s">
        <v>49</v>
      </c>
      <c r="B34" s="32"/>
      <c r="C34" s="32"/>
      <c r="D34" s="32"/>
      <c r="E34" s="32"/>
      <c r="F34" s="32" t="s">
        <v>45</v>
      </c>
    </row>
    <row r="35" spans="1:6" ht="36" x14ac:dyDescent="0.25">
      <c r="A35" s="31" t="s">
        <v>50</v>
      </c>
      <c r="B35" s="32" t="s">
        <v>45</v>
      </c>
      <c r="C35" s="32"/>
      <c r="D35" s="32"/>
      <c r="E35" s="32"/>
      <c r="F35" s="32"/>
    </row>
    <row r="36" spans="1:6" x14ac:dyDescent="0.25">
      <c r="A36" s="71" t="s">
        <v>51</v>
      </c>
      <c r="B36" s="32"/>
      <c r="C36" s="32"/>
      <c r="D36" s="32" t="s">
        <v>45</v>
      </c>
      <c r="E36" s="32"/>
      <c r="F36" s="32"/>
    </row>
    <row r="37" spans="1:6" x14ac:dyDescent="0.25">
      <c r="A37" s="71" t="s">
        <v>52</v>
      </c>
      <c r="B37" s="32" t="s">
        <v>45</v>
      </c>
      <c r="C37" s="32"/>
      <c r="D37" s="32"/>
      <c r="E37" s="32"/>
      <c r="F37" s="32"/>
    </row>
    <row r="38" spans="1:6" ht="18.75" thickBot="1" x14ac:dyDescent="0.3">
      <c r="A38" s="66" t="s">
        <v>53</v>
      </c>
      <c r="B38" s="123" t="s">
        <v>54</v>
      </c>
      <c r="C38" s="124"/>
      <c r="D38" s="124"/>
      <c r="E38" s="124"/>
      <c r="F38" s="125"/>
    </row>
    <row r="39" spans="1:6" ht="19.5" thickTop="1" thickBot="1" x14ac:dyDescent="0.3">
      <c r="A39" s="20"/>
      <c r="B39" s="28"/>
      <c r="C39" s="29"/>
      <c r="D39" s="29"/>
      <c r="E39" s="29"/>
      <c r="F39" s="29"/>
    </row>
    <row r="40" spans="1:6" ht="21.75" customHeight="1" thickTop="1" x14ac:dyDescent="0.25">
      <c r="A40" s="35" t="s">
        <v>59</v>
      </c>
      <c r="B40" s="126" t="s">
        <v>7</v>
      </c>
      <c r="C40" s="127"/>
      <c r="D40" s="127"/>
      <c r="E40" s="127"/>
      <c r="F40" s="128"/>
    </row>
    <row r="41" spans="1:6" ht="25.5" customHeight="1" thickBot="1" x14ac:dyDescent="0.4">
      <c r="A41" s="33" t="s">
        <v>41</v>
      </c>
      <c r="B41" s="36" t="s">
        <v>42</v>
      </c>
      <c r="C41" s="38" t="s">
        <v>113</v>
      </c>
      <c r="D41" s="36" t="s">
        <v>22</v>
      </c>
      <c r="E41" s="36" t="s">
        <v>60</v>
      </c>
      <c r="F41" s="36" t="s">
        <v>43</v>
      </c>
    </row>
    <row r="42" spans="1:6" x14ac:dyDescent="0.25">
      <c r="A42" s="74" t="s">
        <v>44</v>
      </c>
      <c r="B42" s="75"/>
      <c r="C42" s="75"/>
      <c r="D42" s="75" t="s">
        <v>45</v>
      </c>
      <c r="E42" s="75"/>
      <c r="F42" s="75"/>
    </row>
    <row r="43" spans="1:6" x14ac:dyDescent="0.25">
      <c r="A43" s="76" t="s">
        <v>61</v>
      </c>
      <c r="B43" s="77"/>
      <c r="C43" s="77"/>
      <c r="D43" s="77" t="s">
        <v>45</v>
      </c>
      <c r="E43" s="77"/>
      <c r="F43" s="77"/>
    </row>
    <row r="44" spans="1:6" ht="54" x14ac:dyDescent="0.25">
      <c r="A44" s="76" t="s">
        <v>73</v>
      </c>
      <c r="B44" s="77"/>
      <c r="C44" s="77"/>
      <c r="D44" s="77" t="s">
        <v>45</v>
      </c>
      <c r="E44" s="77"/>
      <c r="F44" s="77"/>
    </row>
    <row r="45" spans="1:6" ht="36" x14ac:dyDescent="0.25">
      <c r="A45" s="76" t="s">
        <v>50</v>
      </c>
      <c r="B45" s="77"/>
      <c r="C45" s="77"/>
      <c r="D45" s="77" t="s">
        <v>45</v>
      </c>
      <c r="E45" s="77"/>
      <c r="F45" s="77"/>
    </row>
    <row r="46" spans="1:6" ht="54" x14ac:dyDescent="0.25">
      <c r="A46" s="76" t="s">
        <v>62</v>
      </c>
      <c r="B46" s="77"/>
      <c r="C46" s="77"/>
      <c r="D46" s="77" t="s">
        <v>45</v>
      </c>
      <c r="E46" s="77"/>
      <c r="F46" s="77"/>
    </row>
    <row r="47" spans="1:6" ht="17.25" customHeight="1" x14ac:dyDescent="0.25">
      <c r="A47" s="78" t="s">
        <v>63</v>
      </c>
      <c r="B47" s="77"/>
      <c r="C47" s="77"/>
      <c r="D47" s="77" t="s">
        <v>45</v>
      </c>
      <c r="E47" s="77"/>
      <c r="F47" s="77"/>
    </row>
    <row r="48" spans="1:6" ht="21.75" customHeight="1" thickBot="1" x14ac:dyDescent="0.3">
      <c r="A48" s="79" t="s">
        <v>53</v>
      </c>
      <c r="B48" s="116" t="s">
        <v>54</v>
      </c>
      <c r="C48" s="117"/>
      <c r="D48" s="117"/>
      <c r="E48" s="117"/>
      <c r="F48" s="118"/>
    </row>
    <row r="49" spans="1:9" ht="21.75" customHeight="1" thickTop="1" x14ac:dyDescent="0.25">
      <c r="A49" s="81"/>
      <c r="B49" s="46"/>
      <c r="C49" s="46"/>
      <c r="D49" s="46"/>
      <c r="E49" s="46"/>
      <c r="F49" s="46"/>
    </row>
    <row r="50" spans="1:9" s="58" customFormat="1" ht="36.75" customHeight="1" x14ac:dyDescent="0.25">
      <c r="A50" s="119" t="s">
        <v>112</v>
      </c>
      <c r="B50" s="119"/>
      <c r="C50" s="119"/>
      <c r="D50" s="119"/>
      <c r="E50" s="119"/>
      <c r="F50" s="119"/>
      <c r="G50" s="82"/>
      <c r="H50" s="82"/>
      <c r="I50" s="82"/>
    </row>
    <row r="51" spans="1:9" s="9" customFormat="1" x14ac:dyDescent="0.35">
      <c r="A51" s="10" t="s">
        <v>56</v>
      </c>
    </row>
    <row r="52" spans="1:9" s="9" customFormat="1" x14ac:dyDescent="0.35">
      <c r="A52" s="11" t="s">
        <v>57</v>
      </c>
    </row>
    <row r="53" spans="1:9" s="9" customFormat="1" x14ac:dyDescent="0.35">
      <c r="A53" s="11" t="s">
        <v>58</v>
      </c>
    </row>
    <row r="54" spans="1:9" s="9" customFormat="1" x14ac:dyDescent="0.35"/>
    <row r="55" spans="1:9" s="8" customFormat="1" x14ac:dyDescent="0.25">
      <c r="A55" s="50" t="s">
        <v>77</v>
      </c>
      <c r="C55" s="59"/>
    </row>
    <row r="56" spans="1:9" s="8" customFormat="1" x14ac:dyDescent="0.25">
      <c r="A56" s="51" t="s">
        <v>78</v>
      </c>
      <c r="C56" s="59"/>
    </row>
    <row r="57" spans="1:9" s="8" customFormat="1" x14ac:dyDescent="0.25">
      <c r="A57" s="51" t="s">
        <v>79</v>
      </c>
      <c r="C57" s="59"/>
    </row>
    <row r="58" spans="1:9" s="8" customFormat="1" x14ac:dyDescent="0.25">
      <c r="A58" s="52" t="s">
        <v>80</v>
      </c>
      <c r="C58" s="59"/>
    </row>
  </sheetData>
  <mergeCells count="10">
    <mergeCell ref="A1:F1"/>
    <mergeCell ref="B14:F14"/>
    <mergeCell ref="B3:F3"/>
    <mergeCell ref="B12:F12"/>
    <mergeCell ref="B16:F16"/>
    <mergeCell ref="B48:F48"/>
    <mergeCell ref="A50:F50"/>
    <mergeCell ref="B25:F25"/>
    <mergeCell ref="B38:F38"/>
    <mergeCell ref="B40:F40"/>
  </mergeCells>
  <pageMargins left="0.39370078740157483" right="0.39370078740157483" top="0.39370078740157483" bottom="0.39370078740157483" header="0" footer="0"/>
  <pageSetup paperSize="8" scale="70" fitToHeight="0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workbookViewId="0">
      <selection sqref="A1:M1"/>
    </sheetView>
  </sheetViews>
  <sheetFormatPr baseColWidth="10" defaultColWidth="34.85546875" defaultRowHeight="18" x14ac:dyDescent="0.35"/>
  <cols>
    <col min="1" max="1" width="8.42578125" style="8" customWidth="1"/>
    <col min="2" max="2" width="38.85546875" style="9" customWidth="1"/>
    <col min="3" max="3" width="22.42578125" style="9" customWidth="1"/>
    <col min="4" max="4" width="37.5703125" style="9" customWidth="1"/>
    <col min="5" max="5" width="16.28515625" style="19" customWidth="1"/>
    <col min="6" max="6" width="26.7109375" style="9" customWidth="1"/>
    <col min="7" max="7" width="26.85546875" style="9" customWidth="1"/>
    <col min="8" max="8" width="12.85546875" style="19" customWidth="1"/>
    <col min="9" max="9" width="11.140625" style="19" customWidth="1"/>
    <col min="10" max="10" width="13.140625" style="19" customWidth="1"/>
    <col min="11" max="11" width="11.7109375" style="19" customWidth="1"/>
    <col min="12" max="12" width="10.7109375" style="19" customWidth="1"/>
    <col min="13" max="13" width="11.7109375" style="19" customWidth="1"/>
    <col min="14" max="16384" width="34.85546875" style="9"/>
  </cols>
  <sheetData>
    <row r="1" spans="1:16" ht="57" customHeight="1" x14ac:dyDescent="0.35">
      <c r="A1" s="135" t="s">
        <v>114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6"/>
    </row>
    <row r="2" spans="1:16" ht="18.75" thickBot="1" x14ac:dyDescent="0.4"/>
    <row r="3" spans="1:16" s="86" customFormat="1" ht="63" customHeight="1" x14ac:dyDescent="0.25">
      <c r="A3" s="139" t="s">
        <v>94</v>
      </c>
      <c r="B3" s="140"/>
      <c r="C3" s="83" t="s">
        <v>95</v>
      </c>
      <c r="D3" s="84" t="s">
        <v>96</v>
      </c>
      <c r="E3" s="85" t="s">
        <v>97</v>
      </c>
      <c r="F3" s="84" t="s">
        <v>116</v>
      </c>
      <c r="G3" s="84" t="s">
        <v>98</v>
      </c>
      <c r="H3" s="98"/>
      <c r="I3" s="98"/>
      <c r="J3" s="141" t="s">
        <v>99</v>
      </c>
      <c r="K3" s="142"/>
      <c r="L3" s="143"/>
      <c r="N3" s="87"/>
    </row>
    <row r="4" spans="1:16" s="86" customFormat="1" ht="15.75" thickBot="1" x14ac:dyDescent="0.3">
      <c r="A4" s="144" t="s">
        <v>14</v>
      </c>
      <c r="B4" s="145"/>
      <c r="C4" s="88" t="s">
        <v>13</v>
      </c>
      <c r="D4" s="89">
        <f>SUM(E4:G4)</f>
        <v>721</v>
      </c>
      <c r="E4" s="90">
        <f>SUMIFS(E:E,A:A,C4,G:G,"quotidienne",B:B,A4)</f>
        <v>0</v>
      </c>
      <c r="F4" s="90">
        <f>SUMIFS(E:E,A:A,C4,G:G,"bihebdomadaire",B:B,A4)</f>
        <v>721</v>
      </c>
      <c r="G4" s="90">
        <f>SUMIFS(E:E,A:A,C4,G:G,"hebdomadaire",B:B,A4)</f>
        <v>0</v>
      </c>
      <c r="H4" s="99"/>
      <c r="I4" s="99"/>
      <c r="J4" s="146" t="s">
        <v>100</v>
      </c>
      <c r="K4" s="147"/>
      <c r="L4" s="91">
        <f>SUM(H14:H58)</f>
        <v>6</v>
      </c>
    </row>
    <row r="5" spans="1:16" s="86" customFormat="1" ht="17.25" thickTop="1" thickBot="1" x14ac:dyDescent="0.3">
      <c r="A5" s="144" t="s">
        <v>109</v>
      </c>
      <c r="B5" s="145"/>
      <c r="C5" s="92" t="s">
        <v>74</v>
      </c>
      <c r="D5" s="89">
        <f>SUM(E5:G5)</f>
        <v>87</v>
      </c>
      <c r="E5" s="90">
        <f t="shared" ref="E5:E7" si="0">SUMIFS(E:E,A:A,C5,G:G,"quotidienne",B:B,A5)</f>
        <v>0</v>
      </c>
      <c r="F5" s="90">
        <f t="shared" ref="F5:F7" si="1">SUMIFS(E:E,A:A,C5,G:G,"bihebdomadaire",B:B,A5)</f>
        <v>0</v>
      </c>
      <c r="G5" s="90">
        <f t="shared" ref="G5:G7" si="2">SUMIFS(E:E,A:A,C5,G:G,"hebdomadaire",B:B,A5)</f>
        <v>87</v>
      </c>
      <c r="H5" s="99"/>
      <c r="I5" s="99"/>
      <c r="J5" s="148" t="s">
        <v>101</v>
      </c>
      <c r="K5" s="149"/>
      <c r="L5" s="93">
        <f>SUM(I14:I24,I29:I34,I39:I45,I50:I56)</f>
        <v>11</v>
      </c>
      <c r="O5" s="94" t="s">
        <v>14</v>
      </c>
      <c r="P5" s="95" t="s">
        <v>102</v>
      </c>
    </row>
    <row r="6" spans="1:16" s="86" customFormat="1" ht="15.75" thickTop="1" x14ac:dyDescent="0.25">
      <c r="A6" s="144" t="s">
        <v>106</v>
      </c>
      <c r="B6" s="145"/>
      <c r="C6" s="92" t="s">
        <v>32</v>
      </c>
      <c r="D6" s="89">
        <f>SUM(E6:G6)</f>
        <v>153</v>
      </c>
      <c r="E6" s="90">
        <f t="shared" si="0"/>
        <v>0</v>
      </c>
      <c r="F6" s="90">
        <f t="shared" si="1"/>
        <v>0</v>
      </c>
      <c r="G6" s="90">
        <f t="shared" si="2"/>
        <v>153</v>
      </c>
      <c r="H6" s="99"/>
      <c r="I6" s="99"/>
      <c r="J6" s="146" t="s">
        <v>103</v>
      </c>
      <c r="K6" s="147"/>
      <c r="L6" s="91">
        <f>SUM(J14:J24,J29:J34,J39:J45,J50:J56)</f>
        <v>16</v>
      </c>
    </row>
    <row r="7" spans="1:16" s="86" customFormat="1" ht="15.75" thickBot="1" x14ac:dyDescent="0.3">
      <c r="A7" s="144" t="s">
        <v>18</v>
      </c>
      <c r="B7" s="145"/>
      <c r="C7" s="92" t="s">
        <v>17</v>
      </c>
      <c r="D7" s="89">
        <f>SUM(E7:G7)</f>
        <v>134</v>
      </c>
      <c r="E7" s="90">
        <f t="shared" si="0"/>
        <v>134</v>
      </c>
      <c r="F7" s="90">
        <f t="shared" si="1"/>
        <v>0</v>
      </c>
      <c r="G7" s="90">
        <f t="shared" si="2"/>
        <v>0</v>
      </c>
      <c r="H7" s="99"/>
      <c r="I7" s="99"/>
      <c r="J7" s="146" t="s">
        <v>104</v>
      </c>
      <c r="K7" s="147"/>
      <c r="L7" s="91">
        <f>SUM(K14:K24,K29:K34,K39:K45,K50:K56)</f>
        <v>12</v>
      </c>
      <c r="P7" s="96" t="s">
        <v>105</v>
      </c>
    </row>
    <row r="8" spans="1:16" s="86" customFormat="1" ht="16.5" thickTop="1" thickBot="1" x14ac:dyDescent="0.3">
      <c r="A8" s="150" t="s">
        <v>107</v>
      </c>
      <c r="B8" s="151"/>
      <c r="C8" s="152"/>
      <c r="D8" s="97">
        <f>SUM(D4:D7)</f>
        <v>1095</v>
      </c>
      <c r="E8" s="97">
        <f>SUM(E4:E7)</f>
        <v>134</v>
      </c>
      <c r="F8" s="97">
        <f>SUM(F4:F7)</f>
        <v>721</v>
      </c>
      <c r="G8" s="97">
        <f>SUM(G4:G7)</f>
        <v>240</v>
      </c>
      <c r="H8" s="100"/>
      <c r="I8" s="100"/>
      <c r="J8" s="146" t="s">
        <v>110</v>
      </c>
      <c r="K8" s="147"/>
      <c r="L8" s="101">
        <f>SUM(L14:L24,L29:L34,L39:L45,L50:L56,)</f>
        <v>3</v>
      </c>
    </row>
    <row r="9" spans="1:16" ht="18.75" thickBot="1" x14ac:dyDescent="0.4">
      <c r="A9" s="58"/>
      <c r="J9" s="137" t="s">
        <v>111</v>
      </c>
      <c r="K9" s="138"/>
      <c r="L9" s="102">
        <f>SUM(M14:M24,M29:M34,M39:M45,M50:M56)</f>
        <v>0</v>
      </c>
    </row>
    <row r="10" spans="1:16" x14ac:dyDescent="0.35">
      <c r="A10" s="58"/>
    </row>
    <row r="11" spans="1:16" x14ac:dyDescent="0.35">
      <c r="A11" s="59"/>
    </row>
    <row r="12" spans="1:16" x14ac:dyDescent="0.35">
      <c r="A12" s="39" t="s">
        <v>0</v>
      </c>
      <c r="B12" s="40" t="s">
        <v>28</v>
      </c>
      <c r="C12" s="40"/>
      <c r="D12" s="40" t="s">
        <v>87</v>
      </c>
      <c r="E12" s="41"/>
      <c r="F12" s="40"/>
      <c r="G12" s="40"/>
      <c r="H12" s="41" t="s">
        <v>1</v>
      </c>
      <c r="I12" s="41">
        <f>SUM(E14:E24)</f>
        <v>293</v>
      </c>
      <c r="J12" s="41" t="s">
        <v>2</v>
      </c>
      <c r="K12" s="41"/>
      <c r="L12" s="41"/>
      <c r="M12" s="41"/>
    </row>
    <row r="13" spans="1:16" x14ac:dyDescent="0.35">
      <c r="A13" s="39"/>
      <c r="B13" s="42" t="s">
        <v>3</v>
      </c>
      <c r="C13" s="42" t="s">
        <v>34</v>
      </c>
      <c r="D13" s="42" t="s">
        <v>4</v>
      </c>
      <c r="E13" s="43" t="s">
        <v>5</v>
      </c>
      <c r="F13" s="42" t="s">
        <v>6</v>
      </c>
      <c r="G13" s="42" t="s">
        <v>7</v>
      </c>
      <c r="H13" s="43" t="s">
        <v>8</v>
      </c>
      <c r="I13" s="43" t="s">
        <v>9</v>
      </c>
      <c r="J13" s="43" t="s">
        <v>10</v>
      </c>
      <c r="K13" s="43" t="s">
        <v>11</v>
      </c>
      <c r="L13" s="43" t="s">
        <v>12</v>
      </c>
      <c r="M13" s="43" t="s">
        <v>135</v>
      </c>
    </row>
    <row r="14" spans="1:16" x14ac:dyDescent="0.35">
      <c r="A14" s="7" t="s">
        <v>13</v>
      </c>
      <c r="B14" s="106" t="s">
        <v>14</v>
      </c>
      <c r="C14" s="106" t="s">
        <v>117</v>
      </c>
      <c r="D14" s="106" t="s">
        <v>15</v>
      </c>
      <c r="E14" s="107">
        <v>61</v>
      </c>
      <c r="F14" s="106" t="s">
        <v>16</v>
      </c>
      <c r="G14" s="106" t="s">
        <v>134</v>
      </c>
      <c r="H14" s="107"/>
      <c r="I14" s="107"/>
      <c r="J14" s="107"/>
      <c r="K14" s="107"/>
      <c r="L14" s="107"/>
      <c r="M14" s="107"/>
    </row>
    <row r="15" spans="1:16" s="109" customFormat="1" x14ac:dyDescent="0.35">
      <c r="A15" s="113" t="s">
        <v>17</v>
      </c>
      <c r="B15" s="44" t="s">
        <v>18</v>
      </c>
      <c r="C15" s="44" t="s">
        <v>118</v>
      </c>
      <c r="D15" s="44" t="s">
        <v>132</v>
      </c>
      <c r="E15" s="45">
        <v>15</v>
      </c>
      <c r="F15" s="44" t="s">
        <v>16</v>
      </c>
      <c r="G15" s="44" t="s">
        <v>108</v>
      </c>
      <c r="H15" s="45"/>
      <c r="I15" s="45">
        <v>2</v>
      </c>
      <c r="J15" s="45"/>
      <c r="K15" s="45">
        <v>3</v>
      </c>
      <c r="L15" s="45"/>
      <c r="M15" s="45"/>
    </row>
    <row r="16" spans="1:16" x14ac:dyDescent="0.35">
      <c r="A16" s="7" t="s">
        <v>17</v>
      </c>
      <c r="B16" s="106" t="s">
        <v>18</v>
      </c>
      <c r="C16" s="106" t="s">
        <v>118</v>
      </c>
      <c r="D16" s="106" t="s">
        <v>19</v>
      </c>
      <c r="E16" s="107">
        <v>15</v>
      </c>
      <c r="F16" s="106" t="s">
        <v>16</v>
      </c>
      <c r="G16" s="106" t="s">
        <v>108</v>
      </c>
      <c r="H16" s="107"/>
      <c r="I16" s="107"/>
      <c r="J16" s="107">
        <v>4</v>
      </c>
      <c r="K16" s="107"/>
      <c r="L16" s="107"/>
      <c r="M16" s="107"/>
    </row>
    <row r="17" spans="1:13" s="109" customFormat="1" x14ac:dyDescent="0.35">
      <c r="A17" s="113" t="s">
        <v>17</v>
      </c>
      <c r="B17" s="44" t="s">
        <v>18</v>
      </c>
      <c r="C17" s="44" t="s">
        <v>119</v>
      </c>
      <c r="D17" s="44" t="s">
        <v>133</v>
      </c>
      <c r="E17" s="45">
        <v>10</v>
      </c>
      <c r="F17" s="44" t="s">
        <v>16</v>
      </c>
      <c r="G17" s="44" t="s">
        <v>108</v>
      </c>
      <c r="H17" s="45">
        <v>1</v>
      </c>
      <c r="I17" s="45">
        <v>2</v>
      </c>
      <c r="J17" s="45"/>
      <c r="K17" s="45">
        <v>2</v>
      </c>
      <c r="L17" s="45"/>
      <c r="M17" s="45"/>
    </row>
    <row r="18" spans="1:13" s="109" customFormat="1" x14ac:dyDescent="0.35">
      <c r="A18" s="39" t="s">
        <v>17</v>
      </c>
      <c r="B18" s="106" t="s">
        <v>18</v>
      </c>
      <c r="C18" s="106" t="s">
        <v>119</v>
      </c>
      <c r="D18" s="106" t="s">
        <v>19</v>
      </c>
      <c r="E18" s="107">
        <v>15</v>
      </c>
      <c r="F18" s="106" t="s">
        <v>16</v>
      </c>
      <c r="G18" s="106" t="s">
        <v>108</v>
      </c>
      <c r="H18" s="107"/>
      <c r="I18" s="107"/>
      <c r="J18" s="107">
        <v>4</v>
      </c>
      <c r="K18" s="107"/>
      <c r="L18" s="107"/>
      <c r="M18" s="107"/>
    </row>
    <row r="19" spans="1:13" s="109" customFormat="1" x14ac:dyDescent="0.35">
      <c r="A19" s="113" t="s">
        <v>17</v>
      </c>
      <c r="B19" s="44" t="s">
        <v>18</v>
      </c>
      <c r="C19" s="44" t="s">
        <v>120</v>
      </c>
      <c r="D19" s="44" t="s">
        <v>133</v>
      </c>
      <c r="E19" s="45">
        <v>15</v>
      </c>
      <c r="F19" s="44" t="s">
        <v>16</v>
      </c>
      <c r="G19" s="44" t="s">
        <v>108</v>
      </c>
      <c r="H19" s="45">
        <v>1</v>
      </c>
      <c r="I19" s="45">
        <v>2</v>
      </c>
      <c r="J19" s="45"/>
      <c r="K19" s="45">
        <v>3</v>
      </c>
      <c r="L19" s="45"/>
      <c r="M19" s="45"/>
    </row>
    <row r="20" spans="1:13" s="109" customFormat="1" x14ac:dyDescent="0.35">
      <c r="A20" s="39" t="s">
        <v>17</v>
      </c>
      <c r="B20" s="106" t="s">
        <v>18</v>
      </c>
      <c r="C20" s="106" t="s">
        <v>120</v>
      </c>
      <c r="D20" s="106" t="s">
        <v>19</v>
      </c>
      <c r="E20" s="107">
        <v>15</v>
      </c>
      <c r="F20" s="106" t="s">
        <v>16</v>
      </c>
      <c r="G20" s="106" t="s">
        <v>108</v>
      </c>
      <c r="H20" s="107"/>
      <c r="I20" s="107"/>
      <c r="J20" s="107">
        <v>4</v>
      </c>
      <c r="K20" s="107"/>
      <c r="L20" s="107"/>
      <c r="M20" s="107"/>
    </row>
    <row r="21" spans="1:13" s="109" customFormat="1" x14ac:dyDescent="0.35">
      <c r="A21" s="113" t="s">
        <v>17</v>
      </c>
      <c r="B21" s="44" t="s">
        <v>18</v>
      </c>
      <c r="C21" s="44" t="s">
        <v>121</v>
      </c>
      <c r="D21" s="44" t="s">
        <v>133</v>
      </c>
      <c r="E21" s="45">
        <v>15</v>
      </c>
      <c r="F21" s="44" t="s">
        <v>16</v>
      </c>
      <c r="G21" s="44" t="s">
        <v>108</v>
      </c>
      <c r="H21" s="45">
        <v>1</v>
      </c>
      <c r="I21" s="45">
        <v>2</v>
      </c>
      <c r="J21" s="45"/>
      <c r="K21" s="45">
        <v>2</v>
      </c>
      <c r="L21" s="45"/>
      <c r="M21" s="45"/>
    </row>
    <row r="22" spans="1:13" s="109" customFormat="1" x14ac:dyDescent="0.35">
      <c r="A22" s="39" t="s">
        <v>17</v>
      </c>
      <c r="B22" s="106" t="s">
        <v>18</v>
      </c>
      <c r="C22" s="106" t="s">
        <v>121</v>
      </c>
      <c r="D22" s="106" t="s">
        <v>19</v>
      </c>
      <c r="E22" s="107">
        <v>15</v>
      </c>
      <c r="F22" s="106" t="s">
        <v>16</v>
      </c>
      <c r="G22" s="106" t="s">
        <v>108</v>
      </c>
      <c r="H22" s="107"/>
      <c r="I22" s="107"/>
      <c r="J22" s="107">
        <v>4</v>
      </c>
      <c r="K22" s="107"/>
      <c r="L22" s="107"/>
      <c r="M22" s="107"/>
    </row>
    <row r="23" spans="1:13" s="109" customFormat="1" x14ac:dyDescent="0.35">
      <c r="A23" s="113" t="s">
        <v>13</v>
      </c>
      <c r="B23" s="44" t="s">
        <v>14</v>
      </c>
      <c r="C23" s="44" t="s">
        <v>122</v>
      </c>
      <c r="D23" s="44" t="s">
        <v>20</v>
      </c>
      <c r="E23" s="45">
        <v>61</v>
      </c>
      <c r="F23" s="44" t="s">
        <v>16</v>
      </c>
      <c r="G23" s="44" t="s">
        <v>134</v>
      </c>
      <c r="H23" s="45"/>
      <c r="I23" s="45"/>
      <c r="J23" s="45"/>
      <c r="K23" s="45"/>
      <c r="L23" s="45"/>
      <c r="M23" s="45"/>
    </row>
    <row r="24" spans="1:13" s="109" customFormat="1" x14ac:dyDescent="0.35">
      <c r="A24" s="39" t="s">
        <v>32</v>
      </c>
      <c r="B24" s="106" t="s">
        <v>106</v>
      </c>
      <c r="C24" s="106" t="s">
        <v>122</v>
      </c>
      <c r="D24" s="106" t="s">
        <v>21</v>
      </c>
      <c r="E24" s="107">
        <v>56</v>
      </c>
      <c r="F24" s="106" t="s">
        <v>39</v>
      </c>
      <c r="G24" s="106" t="s">
        <v>38</v>
      </c>
      <c r="H24" s="107"/>
      <c r="I24" s="107"/>
      <c r="J24" s="107"/>
      <c r="K24" s="107"/>
      <c r="L24" s="107"/>
      <c r="M24" s="107"/>
    </row>
    <row r="25" spans="1:13" x14ac:dyDescent="0.35">
      <c r="A25" s="46"/>
      <c r="B25" s="47"/>
      <c r="C25" s="47"/>
      <c r="D25" s="47"/>
      <c r="E25" s="48"/>
      <c r="F25" s="47"/>
      <c r="G25" s="47"/>
      <c r="H25" s="48"/>
      <c r="I25" s="48"/>
      <c r="J25" s="48"/>
      <c r="K25" s="48"/>
      <c r="L25" s="48"/>
      <c r="M25" s="48"/>
    </row>
    <row r="26" spans="1:13" x14ac:dyDescent="0.35">
      <c r="A26" s="59"/>
    </row>
    <row r="27" spans="1:13" x14ac:dyDescent="0.35">
      <c r="A27" s="39" t="s">
        <v>0</v>
      </c>
      <c r="B27" s="40" t="s">
        <v>29</v>
      </c>
      <c r="C27" s="40"/>
      <c r="D27" s="40" t="s">
        <v>88</v>
      </c>
      <c r="E27" s="41"/>
      <c r="F27" s="40"/>
      <c r="G27" s="40"/>
      <c r="H27" s="41" t="s">
        <v>1</v>
      </c>
      <c r="I27" s="41">
        <f>SUM(E29:E34)</f>
        <v>237</v>
      </c>
      <c r="J27" s="41" t="s">
        <v>2</v>
      </c>
      <c r="K27" s="41"/>
      <c r="L27" s="41"/>
      <c r="M27" s="41"/>
    </row>
    <row r="28" spans="1:13" x14ac:dyDescent="0.35">
      <c r="A28" s="39"/>
      <c r="B28" s="42" t="s">
        <v>3</v>
      </c>
      <c r="C28" s="42" t="s">
        <v>34</v>
      </c>
      <c r="D28" s="42" t="s">
        <v>4</v>
      </c>
      <c r="E28" s="43" t="s">
        <v>5</v>
      </c>
      <c r="F28" s="42" t="s">
        <v>6</v>
      </c>
      <c r="G28" s="42" t="s">
        <v>7</v>
      </c>
      <c r="H28" s="43" t="s">
        <v>8</v>
      </c>
      <c r="I28" s="43" t="s">
        <v>9</v>
      </c>
      <c r="J28" s="43" t="s">
        <v>10</v>
      </c>
      <c r="K28" s="43" t="s">
        <v>11</v>
      </c>
      <c r="L28" s="43" t="s">
        <v>12</v>
      </c>
      <c r="M28" s="43" t="s">
        <v>135</v>
      </c>
    </row>
    <row r="29" spans="1:13" s="109" customFormat="1" x14ac:dyDescent="0.35">
      <c r="A29" s="39" t="s">
        <v>13</v>
      </c>
      <c r="B29" s="106" t="s">
        <v>14</v>
      </c>
      <c r="C29" s="106" t="s">
        <v>117</v>
      </c>
      <c r="D29" s="106" t="s">
        <v>75</v>
      </c>
      <c r="E29" s="107">
        <v>75</v>
      </c>
      <c r="F29" s="106" t="s">
        <v>16</v>
      </c>
      <c r="G29" s="106" t="s">
        <v>134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</row>
    <row r="30" spans="1:13" s="109" customFormat="1" x14ac:dyDescent="0.35">
      <c r="A30" s="113" t="s">
        <v>17</v>
      </c>
      <c r="B30" s="44" t="s">
        <v>18</v>
      </c>
      <c r="C30" s="44" t="s">
        <v>123</v>
      </c>
      <c r="D30" s="44" t="s">
        <v>133</v>
      </c>
      <c r="E30" s="45">
        <v>7</v>
      </c>
      <c r="F30" s="44" t="s">
        <v>16</v>
      </c>
      <c r="G30" s="44" t="s">
        <v>108</v>
      </c>
      <c r="H30" s="45">
        <v>1</v>
      </c>
      <c r="I30" s="45">
        <v>1</v>
      </c>
      <c r="J30" s="45"/>
      <c r="K30" s="45">
        <v>1</v>
      </c>
      <c r="L30" s="45">
        <v>1</v>
      </c>
      <c r="M30" s="45"/>
    </row>
    <row r="31" spans="1:13" s="109" customFormat="1" x14ac:dyDescent="0.35">
      <c r="A31" s="39" t="s">
        <v>13</v>
      </c>
      <c r="B31" s="106" t="s">
        <v>14</v>
      </c>
      <c r="C31" s="106" t="s">
        <v>122</v>
      </c>
      <c r="D31" s="106" t="s">
        <v>75</v>
      </c>
      <c r="E31" s="107">
        <v>75</v>
      </c>
      <c r="F31" s="106" t="s">
        <v>16</v>
      </c>
      <c r="G31" s="106" t="s">
        <v>134</v>
      </c>
      <c r="H31" s="107"/>
      <c r="I31" s="107"/>
      <c r="J31" s="107"/>
      <c r="K31" s="107"/>
      <c r="L31" s="107"/>
      <c r="M31" s="107"/>
    </row>
    <row r="32" spans="1:13" s="109" customFormat="1" x14ac:dyDescent="0.35">
      <c r="A32" s="113" t="s">
        <v>32</v>
      </c>
      <c r="B32" s="44" t="s">
        <v>106</v>
      </c>
      <c r="C32" s="44" t="s">
        <v>122</v>
      </c>
      <c r="D32" s="44" t="s">
        <v>21</v>
      </c>
      <c r="E32" s="45">
        <v>48</v>
      </c>
      <c r="F32" s="44" t="s">
        <v>16</v>
      </c>
      <c r="G32" s="44" t="s">
        <v>38</v>
      </c>
      <c r="H32" s="45"/>
      <c r="I32" s="45"/>
      <c r="J32" s="45"/>
      <c r="K32" s="45"/>
      <c r="L32" s="45"/>
      <c r="M32" s="45"/>
    </row>
    <row r="33" spans="1:13" s="109" customFormat="1" x14ac:dyDescent="0.35">
      <c r="A33" s="39" t="s">
        <v>74</v>
      </c>
      <c r="B33" s="106" t="s">
        <v>109</v>
      </c>
      <c r="C33" s="106" t="s">
        <v>124</v>
      </c>
      <c r="D33" s="106" t="s">
        <v>30</v>
      </c>
      <c r="E33" s="107">
        <v>16</v>
      </c>
      <c r="F33" s="106" t="s">
        <v>16</v>
      </c>
      <c r="G33" s="106" t="s">
        <v>38</v>
      </c>
      <c r="H33" s="107"/>
      <c r="I33" s="107"/>
      <c r="J33" s="107"/>
      <c r="K33" s="107"/>
      <c r="L33" s="107"/>
      <c r="M33" s="107"/>
    </row>
    <row r="34" spans="1:13" s="109" customFormat="1" x14ac:dyDescent="0.35">
      <c r="A34" s="113" t="s">
        <v>74</v>
      </c>
      <c r="B34" s="44" t="s">
        <v>109</v>
      </c>
      <c r="C34" s="44" t="s">
        <v>125</v>
      </c>
      <c r="D34" s="44" t="s">
        <v>30</v>
      </c>
      <c r="E34" s="45">
        <v>16</v>
      </c>
      <c r="F34" s="44" t="s">
        <v>16</v>
      </c>
      <c r="G34" s="44" t="s">
        <v>38</v>
      </c>
      <c r="H34" s="45"/>
      <c r="I34" s="45"/>
      <c r="J34" s="45"/>
      <c r="K34" s="45"/>
      <c r="L34" s="45"/>
      <c r="M34" s="45"/>
    </row>
    <row r="35" spans="1:13" x14ac:dyDescent="0.35">
      <c r="A35" s="55"/>
      <c r="B35" s="56"/>
      <c r="C35" s="56"/>
      <c r="D35" s="56"/>
      <c r="E35" s="57"/>
      <c r="F35" s="56"/>
      <c r="G35" s="56"/>
      <c r="H35" s="57"/>
      <c r="I35" s="57"/>
      <c r="J35" s="57"/>
      <c r="K35" s="57"/>
      <c r="L35" s="57"/>
      <c r="M35" s="57"/>
    </row>
    <row r="36" spans="1:13" x14ac:dyDescent="0.35">
      <c r="A36" s="55"/>
      <c r="B36" s="56"/>
      <c r="C36" s="56"/>
      <c r="D36" s="56"/>
      <c r="E36" s="57"/>
      <c r="F36" s="56"/>
      <c r="G36" s="56"/>
      <c r="H36" s="57"/>
      <c r="I36" s="57"/>
      <c r="J36" s="57"/>
      <c r="K36" s="57"/>
      <c r="L36" s="57"/>
      <c r="M36" s="57"/>
    </row>
    <row r="37" spans="1:13" x14ac:dyDescent="0.35">
      <c r="A37" s="39" t="s">
        <v>0</v>
      </c>
      <c r="B37" s="40" t="s">
        <v>33</v>
      </c>
      <c r="C37" s="40"/>
      <c r="D37" s="40" t="s">
        <v>89</v>
      </c>
      <c r="E37" s="41"/>
      <c r="F37" s="40"/>
      <c r="G37" s="40"/>
      <c r="H37" s="41" t="s">
        <v>1</v>
      </c>
      <c r="I37" s="41">
        <f>SUM(E39:E45)</f>
        <v>177</v>
      </c>
      <c r="J37" s="41" t="s">
        <v>2</v>
      </c>
      <c r="K37" s="41"/>
      <c r="L37" s="41"/>
      <c r="M37" s="41"/>
    </row>
    <row r="38" spans="1:13" x14ac:dyDescent="0.35">
      <c r="A38" s="39"/>
      <c r="B38" s="42" t="s">
        <v>3</v>
      </c>
      <c r="C38" s="42" t="s">
        <v>34</v>
      </c>
      <c r="D38" s="42" t="s">
        <v>4</v>
      </c>
      <c r="E38" s="43" t="s">
        <v>5</v>
      </c>
      <c r="F38" s="42" t="s">
        <v>6</v>
      </c>
      <c r="G38" s="42" t="s">
        <v>7</v>
      </c>
      <c r="H38" s="43" t="s">
        <v>8</v>
      </c>
      <c r="I38" s="43" t="s">
        <v>9</v>
      </c>
      <c r="J38" s="43" t="s">
        <v>10</v>
      </c>
      <c r="K38" s="43" t="s">
        <v>11</v>
      </c>
      <c r="L38" s="43" t="s">
        <v>12</v>
      </c>
      <c r="M38" s="43" t="s">
        <v>135</v>
      </c>
    </row>
    <row r="39" spans="1:13" s="109" customFormat="1" x14ac:dyDescent="0.35">
      <c r="A39" s="39" t="s">
        <v>13</v>
      </c>
      <c r="B39" s="106" t="s">
        <v>14</v>
      </c>
      <c r="C39" s="106" t="s">
        <v>117</v>
      </c>
      <c r="D39" s="106" t="s">
        <v>14</v>
      </c>
      <c r="E39" s="107">
        <v>50</v>
      </c>
      <c r="F39" s="106" t="s">
        <v>16</v>
      </c>
      <c r="G39" s="106" t="s">
        <v>134</v>
      </c>
      <c r="H39" s="107">
        <v>0</v>
      </c>
      <c r="I39" s="107">
        <v>0</v>
      </c>
      <c r="J39" s="107">
        <v>0</v>
      </c>
      <c r="K39" s="107">
        <v>0</v>
      </c>
      <c r="L39" s="107">
        <v>0</v>
      </c>
      <c r="M39" s="107">
        <v>0</v>
      </c>
    </row>
    <row r="40" spans="1:13" s="109" customFormat="1" x14ac:dyDescent="0.35">
      <c r="A40" s="113" t="s">
        <v>13</v>
      </c>
      <c r="B40" s="44" t="s">
        <v>14</v>
      </c>
      <c r="C40" s="44" t="s">
        <v>122</v>
      </c>
      <c r="D40" s="44" t="s">
        <v>14</v>
      </c>
      <c r="E40" s="45">
        <v>50</v>
      </c>
      <c r="F40" s="44" t="s">
        <v>16</v>
      </c>
      <c r="G40" s="44" t="s">
        <v>134</v>
      </c>
      <c r="H40" s="45"/>
      <c r="I40" s="45"/>
      <c r="J40" s="45"/>
      <c r="K40" s="45"/>
      <c r="L40" s="45"/>
      <c r="M40" s="45"/>
    </row>
    <row r="41" spans="1:13" s="109" customFormat="1" x14ac:dyDescent="0.35">
      <c r="A41" s="39" t="s">
        <v>17</v>
      </c>
      <c r="B41" s="106" t="s">
        <v>18</v>
      </c>
      <c r="C41" s="106" t="s">
        <v>126</v>
      </c>
      <c r="D41" s="106" t="s">
        <v>18</v>
      </c>
      <c r="E41" s="107">
        <v>8</v>
      </c>
      <c r="F41" s="106" t="s">
        <v>16</v>
      </c>
      <c r="G41" s="106" t="s">
        <v>108</v>
      </c>
      <c r="H41" s="107">
        <v>1</v>
      </c>
      <c r="I41" s="107">
        <v>1</v>
      </c>
      <c r="J41" s="107"/>
      <c r="K41" s="107">
        <v>1</v>
      </c>
      <c r="L41" s="107">
        <v>1</v>
      </c>
      <c r="M41" s="107"/>
    </row>
    <row r="42" spans="1:13" s="109" customFormat="1" x14ac:dyDescent="0.35">
      <c r="A42" s="113" t="s">
        <v>32</v>
      </c>
      <c r="B42" s="44" t="s">
        <v>106</v>
      </c>
      <c r="C42" s="44" t="s">
        <v>122</v>
      </c>
      <c r="D42" s="44" t="s">
        <v>21</v>
      </c>
      <c r="E42" s="45">
        <v>27</v>
      </c>
      <c r="F42" s="44" t="s">
        <v>16</v>
      </c>
      <c r="G42" s="44" t="s">
        <v>38</v>
      </c>
      <c r="H42" s="45"/>
      <c r="I42" s="45"/>
      <c r="J42" s="45"/>
      <c r="K42" s="45"/>
      <c r="L42" s="45"/>
      <c r="M42" s="45"/>
    </row>
    <row r="43" spans="1:13" s="109" customFormat="1" x14ac:dyDescent="0.35">
      <c r="A43" s="39" t="s">
        <v>74</v>
      </c>
      <c r="B43" s="106" t="s">
        <v>109</v>
      </c>
      <c r="C43" s="106" t="s">
        <v>127</v>
      </c>
      <c r="D43" s="106" t="s">
        <v>30</v>
      </c>
      <c r="E43" s="107">
        <v>15</v>
      </c>
      <c r="F43" s="106" t="s">
        <v>16</v>
      </c>
      <c r="G43" s="106" t="s">
        <v>38</v>
      </c>
      <c r="H43" s="107"/>
      <c r="I43" s="107"/>
      <c r="J43" s="107"/>
      <c r="K43" s="107"/>
      <c r="L43" s="107"/>
      <c r="M43" s="107"/>
    </row>
    <row r="44" spans="1:13" s="109" customFormat="1" x14ac:dyDescent="0.35">
      <c r="A44" s="113" t="s">
        <v>13</v>
      </c>
      <c r="B44" s="44" t="s">
        <v>14</v>
      </c>
      <c r="C44" s="44" t="s">
        <v>117</v>
      </c>
      <c r="D44" s="44" t="s">
        <v>35</v>
      </c>
      <c r="E44" s="45">
        <v>12</v>
      </c>
      <c r="F44" s="44" t="s">
        <v>16</v>
      </c>
      <c r="G44" s="44" t="s">
        <v>134</v>
      </c>
      <c r="H44" s="45"/>
      <c r="I44" s="45"/>
      <c r="J44" s="45"/>
      <c r="K44" s="45"/>
      <c r="L44" s="45"/>
      <c r="M44" s="45"/>
    </row>
    <row r="45" spans="1:13" s="109" customFormat="1" x14ac:dyDescent="0.35">
      <c r="A45" s="39" t="s">
        <v>13</v>
      </c>
      <c r="B45" s="106" t="s">
        <v>14</v>
      </c>
      <c r="C45" s="106" t="s">
        <v>117</v>
      </c>
      <c r="D45" s="106" t="s">
        <v>36</v>
      </c>
      <c r="E45" s="107">
        <v>15</v>
      </c>
      <c r="F45" s="106" t="s">
        <v>16</v>
      </c>
      <c r="G45" s="106" t="s">
        <v>134</v>
      </c>
      <c r="H45" s="107"/>
      <c r="I45" s="107"/>
      <c r="J45" s="107"/>
      <c r="K45" s="107"/>
      <c r="L45" s="107"/>
      <c r="M45" s="107"/>
    </row>
    <row r="46" spans="1:13" x14ac:dyDescent="0.35">
      <c r="A46" s="55"/>
      <c r="B46" s="56"/>
      <c r="C46" s="56"/>
      <c r="D46" s="56"/>
      <c r="E46" s="57"/>
      <c r="F46" s="56"/>
      <c r="G46" s="56"/>
      <c r="H46" s="57"/>
      <c r="I46" s="57"/>
      <c r="J46" s="57"/>
      <c r="K46" s="57"/>
      <c r="L46" s="57"/>
      <c r="M46" s="57"/>
    </row>
    <row r="47" spans="1:13" x14ac:dyDescent="0.35">
      <c r="A47" s="59"/>
    </row>
    <row r="48" spans="1:13" x14ac:dyDescent="0.35">
      <c r="A48" s="12" t="s">
        <v>0</v>
      </c>
      <c r="B48" s="40" t="s">
        <v>37</v>
      </c>
      <c r="C48" s="40"/>
      <c r="D48" s="40" t="s">
        <v>90</v>
      </c>
      <c r="E48" s="41"/>
      <c r="F48" s="13"/>
      <c r="G48" s="13"/>
      <c r="H48" s="41" t="s">
        <v>1</v>
      </c>
      <c r="I48" s="41">
        <f>SUM(E50:E56)</f>
        <v>388</v>
      </c>
      <c r="J48" s="41" t="s">
        <v>2</v>
      </c>
      <c r="K48" s="41"/>
      <c r="L48" s="41"/>
      <c r="M48" s="41"/>
    </row>
    <row r="49" spans="1:13" x14ac:dyDescent="0.35">
      <c r="A49" s="12"/>
      <c r="B49" s="14" t="s">
        <v>3</v>
      </c>
      <c r="C49" s="14" t="s">
        <v>34</v>
      </c>
      <c r="D49" s="14" t="s">
        <v>4</v>
      </c>
      <c r="E49" s="15" t="s">
        <v>5</v>
      </c>
      <c r="F49" s="14" t="s">
        <v>6</v>
      </c>
      <c r="G49" s="14" t="s">
        <v>7</v>
      </c>
      <c r="H49" s="43" t="s">
        <v>8</v>
      </c>
      <c r="I49" s="43" t="s">
        <v>9</v>
      </c>
      <c r="J49" s="43" t="s">
        <v>10</v>
      </c>
      <c r="K49" s="43" t="s">
        <v>11</v>
      </c>
      <c r="L49" s="43" t="s">
        <v>12</v>
      </c>
      <c r="M49" s="43" t="s">
        <v>135</v>
      </c>
    </row>
    <row r="50" spans="1:13" s="109" customFormat="1" ht="23.25" customHeight="1" x14ac:dyDescent="0.35">
      <c r="A50" s="12" t="s">
        <v>13</v>
      </c>
      <c r="B50" s="110" t="s">
        <v>14</v>
      </c>
      <c r="C50" s="114" t="s">
        <v>117</v>
      </c>
      <c r="D50" s="111" t="s">
        <v>14</v>
      </c>
      <c r="E50" s="12">
        <v>143</v>
      </c>
      <c r="F50" s="111" t="s">
        <v>16</v>
      </c>
      <c r="G50" s="106" t="s">
        <v>134</v>
      </c>
      <c r="H50" s="107"/>
      <c r="I50" s="107"/>
      <c r="J50" s="107"/>
      <c r="K50" s="107"/>
      <c r="L50" s="107"/>
      <c r="M50" s="107"/>
    </row>
    <row r="51" spans="1:13" s="109" customFormat="1" ht="23.25" customHeight="1" x14ac:dyDescent="0.35">
      <c r="A51" s="54" t="s">
        <v>13</v>
      </c>
      <c r="B51" s="105" t="s">
        <v>14</v>
      </c>
      <c r="C51" s="115" t="s">
        <v>122</v>
      </c>
      <c r="D51" s="53" t="s">
        <v>14</v>
      </c>
      <c r="E51" s="54">
        <v>143</v>
      </c>
      <c r="F51" s="53" t="s">
        <v>16</v>
      </c>
      <c r="G51" s="44" t="s">
        <v>134</v>
      </c>
      <c r="H51" s="45"/>
      <c r="I51" s="45"/>
      <c r="J51" s="45"/>
      <c r="K51" s="45"/>
      <c r="L51" s="45"/>
      <c r="M51" s="45"/>
    </row>
    <row r="52" spans="1:13" s="109" customFormat="1" x14ac:dyDescent="0.35">
      <c r="A52" s="12" t="s">
        <v>17</v>
      </c>
      <c r="B52" s="108" t="s">
        <v>18</v>
      </c>
      <c r="C52" s="108" t="s">
        <v>128</v>
      </c>
      <c r="D52" s="108" t="s">
        <v>18</v>
      </c>
      <c r="E52" s="112">
        <v>4</v>
      </c>
      <c r="F52" s="108" t="s">
        <v>16</v>
      </c>
      <c r="G52" s="106" t="s">
        <v>108</v>
      </c>
      <c r="H52" s="107">
        <v>1</v>
      </c>
      <c r="I52" s="107">
        <v>1</v>
      </c>
      <c r="J52" s="107"/>
      <c r="K52" s="107"/>
      <c r="L52" s="107">
        <v>1</v>
      </c>
      <c r="M52" s="107"/>
    </row>
    <row r="53" spans="1:13" s="109" customFormat="1" x14ac:dyDescent="0.35">
      <c r="A53" s="54" t="s">
        <v>32</v>
      </c>
      <c r="B53" s="16" t="s">
        <v>106</v>
      </c>
      <c r="C53" s="16" t="s">
        <v>129</v>
      </c>
      <c r="D53" s="16" t="s">
        <v>21</v>
      </c>
      <c r="E53" s="17">
        <v>22</v>
      </c>
      <c r="F53" s="16" t="s">
        <v>16</v>
      </c>
      <c r="G53" s="44" t="s">
        <v>38</v>
      </c>
      <c r="H53" s="45"/>
      <c r="I53" s="45"/>
      <c r="J53" s="45"/>
      <c r="K53" s="45"/>
      <c r="L53" s="45"/>
      <c r="M53" s="45"/>
    </row>
    <row r="54" spans="1:13" s="109" customFormat="1" x14ac:dyDescent="0.35">
      <c r="A54" s="12" t="s">
        <v>74</v>
      </c>
      <c r="B54" s="108" t="s">
        <v>109</v>
      </c>
      <c r="C54" s="108" t="s">
        <v>130</v>
      </c>
      <c r="D54" s="108" t="s">
        <v>30</v>
      </c>
      <c r="E54" s="112">
        <v>20</v>
      </c>
      <c r="F54" s="108" t="s">
        <v>16</v>
      </c>
      <c r="G54" s="106" t="s">
        <v>38</v>
      </c>
      <c r="H54" s="107"/>
      <c r="I54" s="107"/>
      <c r="J54" s="107"/>
      <c r="K54" s="107"/>
      <c r="L54" s="107"/>
      <c r="M54" s="107"/>
    </row>
    <row r="55" spans="1:13" s="109" customFormat="1" x14ac:dyDescent="0.35">
      <c r="A55" s="54" t="s">
        <v>74</v>
      </c>
      <c r="B55" s="16" t="s">
        <v>109</v>
      </c>
      <c r="C55" s="16" t="s">
        <v>131</v>
      </c>
      <c r="D55" s="16" t="s">
        <v>30</v>
      </c>
      <c r="E55" s="17">
        <v>20</v>
      </c>
      <c r="F55" s="16" t="s">
        <v>16</v>
      </c>
      <c r="G55" s="44" t="s">
        <v>38</v>
      </c>
      <c r="H55" s="45"/>
      <c r="I55" s="45"/>
      <c r="J55" s="45"/>
      <c r="K55" s="45"/>
      <c r="L55" s="45"/>
      <c r="M55" s="45"/>
    </row>
    <row r="56" spans="1:13" s="109" customFormat="1" x14ac:dyDescent="0.35">
      <c r="A56" s="12" t="s">
        <v>13</v>
      </c>
      <c r="B56" s="108" t="s">
        <v>14</v>
      </c>
      <c r="C56" s="108" t="s">
        <v>136</v>
      </c>
      <c r="D56" s="108" t="s">
        <v>137</v>
      </c>
      <c r="E56" s="112">
        <v>36</v>
      </c>
      <c r="F56" s="108" t="s">
        <v>16</v>
      </c>
      <c r="G56" s="106" t="s">
        <v>134</v>
      </c>
      <c r="H56" s="107"/>
      <c r="I56" s="107"/>
      <c r="J56" s="107"/>
      <c r="K56" s="107"/>
      <c r="L56" s="107"/>
      <c r="M56" s="107"/>
    </row>
    <row r="57" spans="1:13" x14ac:dyDescent="0.35">
      <c r="A57" s="59"/>
    </row>
  </sheetData>
  <mergeCells count="14">
    <mergeCell ref="A1:M1"/>
    <mergeCell ref="J9:K9"/>
    <mergeCell ref="A3:B3"/>
    <mergeCell ref="J3:L3"/>
    <mergeCell ref="A4:B4"/>
    <mergeCell ref="J4:K4"/>
    <mergeCell ref="A5:B5"/>
    <mergeCell ref="J5:K5"/>
    <mergeCell ref="A6:B6"/>
    <mergeCell ref="J6:K6"/>
    <mergeCell ref="A7:B7"/>
    <mergeCell ref="J7:K7"/>
    <mergeCell ref="A8:C8"/>
    <mergeCell ref="J8:K8"/>
  </mergeCells>
  <dataValidations count="2">
    <dataValidation type="list" allowBlank="1" showInputMessage="1" showErrorMessage="1" promptTitle="mensuelle;bimensuelle" sqref="P7 P5">
      <formula1>"Journalier,Mensuel,Hebdomadaire,Trihebdomadaire,Bihebdomadaire,Bimensuel,PRESTATION SUPPRIMÉE"</formula1>
    </dataValidation>
    <dataValidation type="list" allowBlank="1" showInputMessage="1" showErrorMessage="1" sqref="A4:A7 O5">
      <formula1>$A$3:$A$10</formula1>
    </dataValidation>
  </dataValidations>
  <pageMargins left="0.39370078740157483" right="0.39370078740157483" top="0.39370078740157483" bottom="0.39370078740157483" header="0" footer="0"/>
  <pageSetup paperSize="8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baseColWidth="10" defaultRowHeight="15" x14ac:dyDescent="0.25"/>
  <cols>
    <col min="1" max="1" width="48" customWidth="1"/>
    <col min="2" max="4" width="18.7109375" customWidth="1"/>
    <col min="5" max="5" width="33.28515625" customWidth="1"/>
  </cols>
  <sheetData>
    <row r="1" spans="1:5" ht="57" customHeight="1" x14ac:dyDescent="0.25">
      <c r="A1" s="153" t="s">
        <v>138</v>
      </c>
      <c r="B1" s="154"/>
      <c r="C1" s="154"/>
      <c r="D1" s="154"/>
      <c r="E1" s="155"/>
    </row>
    <row r="3" spans="1:5" ht="30" x14ac:dyDescent="0.25">
      <c r="A3" s="4" t="s">
        <v>23</v>
      </c>
      <c r="B3" s="2" t="s">
        <v>76</v>
      </c>
      <c r="C3" s="2" t="s">
        <v>24</v>
      </c>
      <c r="D3" s="2" t="s">
        <v>25</v>
      </c>
      <c r="E3" s="2" t="s">
        <v>26</v>
      </c>
    </row>
    <row r="4" spans="1:5" x14ac:dyDescent="0.25">
      <c r="A4" s="1" t="s">
        <v>31</v>
      </c>
      <c r="B4" s="3">
        <v>130</v>
      </c>
      <c r="C4" s="3">
        <v>0</v>
      </c>
      <c r="D4" s="3">
        <v>130</v>
      </c>
      <c r="E4" s="1" t="s">
        <v>81</v>
      </c>
    </row>
    <row r="5" spans="1:5" x14ac:dyDescent="0.25">
      <c r="A5" s="1" t="s">
        <v>29</v>
      </c>
      <c r="B5" s="3">
        <v>120</v>
      </c>
      <c r="C5" s="3">
        <v>0</v>
      </c>
      <c r="D5" s="3">
        <v>120</v>
      </c>
      <c r="E5" s="1" t="s">
        <v>81</v>
      </c>
    </row>
    <row r="6" spans="1:5" x14ac:dyDescent="0.25">
      <c r="A6" s="5" t="s">
        <v>33</v>
      </c>
      <c r="B6" s="3">
        <v>120</v>
      </c>
      <c r="C6" s="3">
        <v>0</v>
      </c>
      <c r="D6" s="3">
        <v>120</v>
      </c>
      <c r="E6" s="1" t="s">
        <v>81</v>
      </c>
    </row>
    <row r="7" spans="1:5" x14ac:dyDescent="0.25">
      <c r="A7" s="6" t="s">
        <v>37</v>
      </c>
      <c r="B7" s="3">
        <v>120</v>
      </c>
      <c r="C7" s="3">
        <v>0</v>
      </c>
      <c r="D7" s="3">
        <v>120</v>
      </c>
      <c r="E7" s="1" t="s">
        <v>81</v>
      </c>
    </row>
    <row r="8" spans="1:5" x14ac:dyDescent="0.25">
      <c r="A8" s="103" t="s">
        <v>27</v>
      </c>
      <c r="B8" s="104">
        <f>SUM(B4:B7)</f>
        <v>490</v>
      </c>
      <c r="C8" s="104">
        <f t="shared" ref="C8:D8" si="0">SUM(C4:C7)</f>
        <v>0</v>
      </c>
      <c r="D8" s="104">
        <f t="shared" si="0"/>
        <v>490</v>
      </c>
    </row>
  </sheetData>
  <mergeCells count="1">
    <mergeCell ref="A1:E1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1.2a Nature et Fréquence</vt:lpstr>
      <vt:lpstr>1.2b Monographie</vt:lpstr>
      <vt:lpstr>1.2c VITRERIE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ANCELET Jérôme SCH</dc:creator>
  <cp:lastModifiedBy>DELFOLSE Frédéric ADC</cp:lastModifiedBy>
  <cp:lastPrinted>2022-05-31T13:52:16Z</cp:lastPrinted>
  <dcterms:created xsi:type="dcterms:W3CDTF">2022-04-27T09:36:55Z</dcterms:created>
  <dcterms:modified xsi:type="dcterms:W3CDTF">2025-06-17T09:17:23Z</dcterms:modified>
</cp:coreProperties>
</file>